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4355" windowHeight="1209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23" i="1"/>
  <c r="H23"/>
  <c r="F23"/>
  <c r="H6"/>
  <c r="H7" s="1"/>
  <c r="H8" s="1"/>
  <c r="H9" s="1"/>
  <c r="H10" s="1"/>
  <c r="H11" s="1"/>
  <c r="H12" s="1"/>
  <c r="H13" s="1"/>
  <c r="H14" s="1"/>
  <c r="H16" s="1"/>
  <c r="H17" s="1"/>
  <c r="H18" s="1"/>
  <c r="H19" s="1"/>
  <c r="H20" s="1"/>
  <c r="H21" s="1"/>
  <c r="H22" s="1"/>
  <c r="G18"/>
  <c r="G19" s="1"/>
  <c r="G20" s="1"/>
  <c r="G21" s="1"/>
  <c r="G22" s="1"/>
  <c r="G17"/>
  <c r="G16"/>
  <c r="G8"/>
  <c r="G9" s="1"/>
  <c r="G10" s="1"/>
  <c r="G11" s="1"/>
  <c r="G12" s="1"/>
  <c r="G13" s="1"/>
  <c r="G14" s="1"/>
  <c r="G7"/>
  <c r="G6"/>
  <c r="F16"/>
  <c r="F17" s="1"/>
  <c r="F18" s="1"/>
  <c r="F19" s="1"/>
  <c r="F20" s="1"/>
  <c r="F21" s="1"/>
  <c r="F22" s="1"/>
  <c r="F8"/>
  <c r="F9" s="1"/>
  <c r="F10" s="1"/>
  <c r="F11" s="1"/>
  <c r="F12" s="1"/>
  <c r="F13" s="1"/>
  <c r="F14" s="1"/>
  <c r="F7"/>
  <c r="F6"/>
  <c r="E23"/>
  <c r="D23"/>
  <c r="C23"/>
  <c r="C22"/>
  <c r="C21"/>
  <c r="C20"/>
  <c r="C19"/>
  <c r="C18"/>
  <c r="C17"/>
  <c r="C16"/>
  <c r="C14"/>
  <c r="C13"/>
  <c r="C12"/>
  <c r="C11"/>
  <c r="C10"/>
  <c r="C9"/>
  <c r="C8"/>
  <c r="C7"/>
  <c r="C6"/>
</calcChain>
</file>

<file path=xl/sharedStrings.xml><?xml version="1.0" encoding="utf-8"?>
<sst xmlns="http://schemas.openxmlformats.org/spreadsheetml/2006/main" count="30" uniqueCount="25">
  <si>
    <t>Checkpoint</t>
  </si>
  <si>
    <t>Time</t>
  </si>
  <si>
    <t>Between Checkpoints</t>
  </si>
  <si>
    <t>Distance</t>
  </si>
  <si>
    <t>Ascent (ft)</t>
  </si>
  <si>
    <t>Totals at checkpoint</t>
  </si>
  <si>
    <t>Storey Arms</t>
  </si>
  <si>
    <t>Duwynt</t>
  </si>
  <si>
    <t>Cefn yr Ystrad</t>
  </si>
  <si>
    <t>Allt Lwyd</t>
  </si>
  <si>
    <t>Craig Pwllfa</t>
  </si>
  <si>
    <t>Cribyn</t>
  </si>
  <si>
    <t>Pen y Fan</t>
  </si>
  <si>
    <t>Corn Du</t>
  </si>
  <si>
    <t>Y Gyrn</t>
  </si>
  <si>
    <t>Storey Arms (breakfast)</t>
  </si>
  <si>
    <t>Rhos Dringarth</t>
  </si>
  <si>
    <t>Fan Frynach</t>
  </si>
  <si>
    <t>Fan Gyhirych</t>
  </si>
  <si>
    <t>Fan Nedd</t>
  </si>
  <si>
    <t>Fan Llia</t>
  </si>
  <si>
    <t>Fan Fawr</t>
  </si>
  <si>
    <t>Storey Arms (depart)</t>
  </si>
  <si>
    <t>Total</t>
  </si>
  <si>
    <t>Nick Kaye Special 2: South Wales 14 2000ers, 10/11th May 1985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</si>
</sst>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top"/>
    </xf>
    <xf numFmtId="0" fontId="1" fillId="0" borderId="1" xfId="0" applyFont="1" applyBorder="1" applyAlignment="1">
      <alignment horizontal="center"/>
    </xf>
    <xf numFmtId="0" fontId="0" fillId="0" borderId="1" xfId="0" applyBorder="1"/>
    <xf numFmtId="20" fontId="0" fillId="0" borderId="1" xfId="0" applyNumberFormat="1" applyBorder="1" applyAlignment="1">
      <alignment horizontal="center"/>
    </xf>
    <xf numFmtId="20" fontId="0" fillId="0" borderId="1" xfId="0" applyNumberFormat="1" applyBorder="1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right" indent="2"/>
    </xf>
    <xf numFmtId="164" fontId="0" fillId="0" borderId="1" xfId="0" applyNumberFormat="1" applyBorder="1" applyAlignment="1">
      <alignment horizontal="right" indent="2"/>
    </xf>
    <xf numFmtId="0" fontId="0" fillId="0" borderId="3" xfId="0" applyBorder="1"/>
    <xf numFmtId="20" fontId="0" fillId="0" borderId="3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right" indent="2"/>
    </xf>
    <xf numFmtId="20" fontId="0" fillId="0" borderId="3" xfId="0" applyNumberFormat="1" applyBorder="1"/>
    <xf numFmtId="164" fontId="0" fillId="0" borderId="3" xfId="0" applyNumberFormat="1" applyBorder="1" applyAlignment="1">
      <alignment horizontal="right" indent="2"/>
    </xf>
    <xf numFmtId="0" fontId="0" fillId="0" borderId="2" xfId="0" applyBorder="1" applyAlignment="1">
      <alignment horizontal="right"/>
    </xf>
    <xf numFmtId="0" fontId="0" fillId="0" borderId="2" xfId="0" applyBorder="1" applyAlignment="1">
      <alignment horizontal="center"/>
    </xf>
    <xf numFmtId="20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right" indent="2"/>
    </xf>
    <xf numFmtId="20" fontId="0" fillId="0" borderId="2" xfId="0" applyNumberFormat="1" applyBorder="1"/>
    <xf numFmtId="164" fontId="0" fillId="0" borderId="2" xfId="0" applyNumberFormat="1" applyBorder="1" applyAlignment="1">
      <alignment horizontal="right" indent="2"/>
    </xf>
    <xf numFmtId="0" fontId="2" fillId="0" borderId="0" xfId="0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5"/>
  <sheetViews>
    <sheetView tabSelected="1" workbookViewId="0">
      <selection activeCell="J7" sqref="J7"/>
    </sheetView>
  </sheetViews>
  <sheetFormatPr defaultRowHeight="15"/>
  <cols>
    <col min="1" max="1" width="22.28515625" bestFit="1" customWidth="1"/>
    <col min="2" max="2" width="9.140625" style="1"/>
    <col min="5" max="5" width="10.42578125" customWidth="1"/>
    <col min="8" max="8" width="11.7109375" customWidth="1"/>
  </cols>
  <sheetData>
    <row r="1" spans="1:8" s="27" customFormat="1" ht="18.75">
      <c r="A1" s="27" t="s">
        <v>24</v>
      </c>
      <c r="B1" s="28"/>
    </row>
    <row r="3" spans="1:8">
      <c r="A3" s="3" t="s">
        <v>0</v>
      </c>
      <c r="B3" s="3" t="s">
        <v>1</v>
      </c>
      <c r="C3" s="4" t="s">
        <v>2</v>
      </c>
      <c r="D3" s="4"/>
      <c r="E3" s="4"/>
      <c r="F3" s="4" t="s">
        <v>5</v>
      </c>
      <c r="G3" s="4"/>
      <c r="H3" s="4"/>
    </row>
    <row r="4" spans="1:8" s="1" customFormat="1">
      <c r="A4" s="5"/>
      <c r="B4" s="5"/>
      <c r="C4" s="6" t="s">
        <v>1</v>
      </c>
      <c r="D4" s="6" t="s">
        <v>3</v>
      </c>
      <c r="E4" s="6" t="s">
        <v>4</v>
      </c>
      <c r="F4" s="6" t="s">
        <v>1</v>
      </c>
      <c r="G4" s="6" t="s">
        <v>3</v>
      </c>
      <c r="H4" s="6" t="s">
        <v>4</v>
      </c>
    </row>
    <row r="5" spans="1:8">
      <c r="A5" s="7" t="s">
        <v>6</v>
      </c>
      <c r="B5" s="8">
        <v>0.90555555555555556</v>
      </c>
      <c r="C5" s="7"/>
      <c r="D5" s="7"/>
      <c r="E5" s="7"/>
      <c r="F5" s="7"/>
      <c r="G5" s="7"/>
      <c r="H5" s="7"/>
    </row>
    <row r="6" spans="1:8">
      <c r="A6" s="7" t="s">
        <v>7</v>
      </c>
      <c r="B6" s="8">
        <v>0.93541666666666667</v>
      </c>
      <c r="C6" s="8">
        <f>B6-B5</f>
        <v>2.9861111111111116E-2</v>
      </c>
      <c r="D6" s="11">
        <v>1.7</v>
      </c>
      <c r="E6" s="12">
        <v>1275</v>
      </c>
      <c r="F6" s="9">
        <f>C6</f>
        <v>2.9861111111111116E-2</v>
      </c>
      <c r="G6" s="13">
        <f>D6</f>
        <v>1.7</v>
      </c>
      <c r="H6" s="12">
        <f>E6</f>
        <v>1275</v>
      </c>
    </row>
    <row r="7" spans="1:8">
      <c r="A7" s="7" t="s">
        <v>8</v>
      </c>
      <c r="B7" s="8">
        <v>8.9583333333333334E-2</v>
      </c>
      <c r="C7" s="8">
        <f>B7+1-B6</f>
        <v>0.15416666666666667</v>
      </c>
      <c r="D7" s="11">
        <v>10.199999999999999</v>
      </c>
      <c r="E7" s="12">
        <v>1275</v>
      </c>
      <c r="F7" s="9">
        <f>F6+C7</f>
        <v>0.18402777777777779</v>
      </c>
      <c r="G7" s="13">
        <f>G6+D7</f>
        <v>11.899999999999999</v>
      </c>
      <c r="H7" s="12">
        <f>H6+E7</f>
        <v>2550</v>
      </c>
    </row>
    <row r="8" spans="1:8">
      <c r="A8" s="7" t="s">
        <v>9</v>
      </c>
      <c r="B8" s="8">
        <v>0.21180555555555555</v>
      </c>
      <c r="C8" s="8">
        <f t="shared" ref="C8:C14" si="0">B8-B7</f>
        <v>0.12222222222222222</v>
      </c>
      <c r="D8" s="11">
        <v>6.2</v>
      </c>
      <c r="E8" s="12">
        <v>1625</v>
      </c>
      <c r="F8" s="9">
        <f t="shared" ref="F8:F14" si="1">F7+C8</f>
        <v>0.30625000000000002</v>
      </c>
      <c r="G8" s="13">
        <f t="shared" ref="G8:H14" si="2">G7+D8</f>
        <v>18.099999999999998</v>
      </c>
      <c r="H8" s="12">
        <f t="shared" si="2"/>
        <v>4175</v>
      </c>
    </row>
    <row r="9" spans="1:8">
      <c r="A9" s="7" t="s">
        <v>10</v>
      </c>
      <c r="B9" s="8">
        <v>0.2388888888888889</v>
      </c>
      <c r="C9" s="8">
        <f t="shared" si="0"/>
        <v>2.7083333333333348E-2</v>
      </c>
      <c r="D9" s="11">
        <v>1.7</v>
      </c>
      <c r="E9" s="12">
        <v>500</v>
      </c>
      <c r="F9" s="9">
        <f t="shared" si="1"/>
        <v>0.33333333333333337</v>
      </c>
      <c r="G9" s="13">
        <f t="shared" si="2"/>
        <v>19.799999999999997</v>
      </c>
      <c r="H9" s="12">
        <f t="shared" si="2"/>
        <v>4675</v>
      </c>
    </row>
    <row r="10" spans="1:8">
      <c r="A10" s="7" t="s">
        <v>11</v>
      </c>
      <c r="B10" s="8">
        <v>0.28472222222222221</v>
      </c>
      <c r="C10" s="8">
        <f t="shared" si="0"/>
        <v>4.5833333333333309E-2</v>
      </c>
      <c r="D10" s="11">
        <v>3.2</v>
      </c>
      <c r="E10" s="12">
        <v>725</v>
      </c>
      <c r="F10" s="9">
        <f t="shared" si="1"/>
        <v>0.37916666666666665</v>
      </c>
      <c r="G10" s="13">
        <f t="shared" si="2"/>
        <v>22.999999999999996</v>
      </c>
      <c r="H10" s="12">
        <f t="shared" si="2"/>
        <v>5400</v>
      </c>
    </row>
    <row r="11" spans="1:8">
      <c r="A11" s="7" t="s">
        <v>12</v>
      </c>
      <c r="B11" s="8">
        <v>0.30486111111111108</v>
      </c>
      <c r="C11" s="8">
        <f t="shared" si="0"/>
        <v>2.0138888888888873E-2</v>
      </c>
      <c r="D11" s="11">
        <v>0.8</v>
      </c>
      <c r="E11" s="12">
        <v>600</v>
      </c>
      <c r="F11" s="9">
        <f t="shared" si="1"/>
        <v>0.39930555555555552</v>
      </c>
      <c r="G11" s="13">
        <f t="shared" si="2"/>
        <v>23.799999999999997</v>
      </c>
      <c r="H11" s="12">
        <f t="shared" si="2"/>
        <v>6000</v>
      </c>
    </row>
    <row r="12" spans="1:8">
      <c r="A12" s="7" t="s">
        <v>13</v>
      </c>
      <c r="B12" s="8">
        <v>0.31666666666666665</v>
      </c>
      <c r="C12" s="8">
        <f t="shared" si="0"/>
        <v>1.1805555555555569E-2</v>
      </c>
      <c r="D12" s="11">
        <v>0.4</v>
      </c>
      <c r="E12" s="12">
        <v>100</v>
      </c>
      <c r="F12" s="9">
        <f t="shared" si="1"/>
        <v>0.41111111111111109</v>
      </c>
      <c r="G12" s="13">
        <f t="shared" si="2"/>
        <v>24.199999999999996</v>
      </c>
      <c r="H12" s="12">
        <f t="shared" si="2"/>
        <v>6100</v>
      </c>
    </row>
    <row r="13" spans="1:8">
      <c r="A13" s="7" t="s">
        <v>14</v>
      </c>
      <c r="B13" s="8">
        <v>0.3354166666666667</v>
      </c>
      <c r="C13" s="8">
        <f t="shared" si="0"/>
        <v>1.8750000000000044E-2</v>
      </c>
      <c r="D13" s="11">
        <v>1.3</v>
      </c>
      <c r="E13" s="12">
        <v>125</v>
      </c>
      <c r="F13" s="9">
        <f t="shared" si="1"/>
        <v>0.42986111111111114</v>
      </c>
      <c r="G13" s="13">
        <f t="shared" si="2"/>
        <v>25.499999999999996</v>
      </c>
      <c r="H13" s="12">
        <f t="shared" si="2"/>
        <v>6225</v>
      </c>
    </row>
    <row r="14" spans="1:8">
      <c r="A14" s="7" t="s">
        <v>15</v>
      </c>
      <c r="B14" s="8">
        <v>0.35555555555555557</v>
      </c>
      <c r="C14" s="8">
        <f t="shared" si="0"/>
        <v>2.0138888888888873E-2</v>
      </c>
      <c r="D14" s="11">
        <v>1.4</v>
      </c>
      <c r="E14" s="12">
        <v>0</v>
      </c>
      <c r="F14" s="9">
        <f t="shared" si="1"/>
        <v>0.45</v>
      </c>
      <c r="G14" s="13">
        <f t="shared" si="2"/>
        <v>26.899999999999995</v>
      </c>
      <c r="H14" s="12">
        <f t="shared" si="2"/>
        <v>6225</v>
      </c>
    </row>
    <row r="15" spans="1:8">
      <c r="A15" s="7" t="s">
        <v>22</v>
      </c>
      <c r="B15" s="8">
        <v>0.39930555555555558</v>
      </c>
      <c r="C15" s="10"/>
      <c r="D15" s="11"/>
      <c r="E15" s="12"/>
      <c r="F15" s="7"/>
      <c r="G15" s="13"/>
      <c r="H15" s="12"/>
    </row>
    <row r="16" spans="1:8">
      <c r="A16" s="7" t="s">
        <v>16</v>
      </c>
      <c r="B16" s="8">
        <v>0.43472222222222223</v>
      </c>
      <c r="C16" s="8">
        <f t="shared" ref="C16:C22" si="3">B16-B15</f>
        <v>3.5416666666666652E-2</v>
      </c>
      <c r="D16" s="11">
        <v>2.5</v>
      </c>
      <c r="E16" s="12">
        <v>625</v>
      </c>
      <c r="F16" s="9">
        <f>F14+B16-B14</f>
        <v>0.52916666666666656</v>
      </c>
      <c r="G16" s="13">
        <f>G14+D16</f>
        <v>29.399999999999995</v>
      </c>
      <c r="H16" s="12">
        <f>H14+E16</f>
        <v>6850</v>
      </c>
    </row>
    <row r="17" spans="1:8">
      <c r="A17" s="7" t="s">
        <v>17</v>
      </c>
      <c r="B17" s="8">
        <v>0.44722222222222219</v>
      </c>
      <c r="C17" s="8">
        <f t="shared" si="3"/>
        <v>1.2499999999999956E-2</v>
      </c>
      <c r="D17" s="11">
        <v>0.8</v>
      </c>
      <c r="E17" s="12">
        <v>150</v>
      </c>
      <c r="F17" s="9">
        <f t="shared" ref="F17:H22" si="4">F16+C17</f>
        <v>0.54166666666666652</v>
      </c>
      <c r="G17" s="13">
        <f t="shared" si="4"/>
        <v>30.199999999999996</v>
      </c>
      <c r="H17" s="12">
        <f t="shared" si="4"/>
        <v>7000</v>
      </c>
    </row>
    <row r="18" spans="1:8">
      <c r="A18" s="7" t="s">
        <v>18</v>
      </c>
      <c r="B18" s="8">
        <v>0.57777777777777783</v>
      </c>
      <c r="C18" s="8">
        <f t="shared" si="3"/>
        <v>0.13055555555555565</v>
      </c>
      <c r="D18" s="11">
        <v>8.4</v>
      </c>
      <c r="E18" s="12">
        <v>1650</v>
      </c>
      <c r="F18" s="9">
        <f t="shared" si="4"/>
        <v>0.67222222222222217</v>
      </c>
      <c r="G18" s="13">
        <f t="shared" si="4"/>
        <v>38.599999999999994</v>
      </c>
      <c r="H18" s="12">
        <f t="shared" si="4"/>
        <v>8650</v>
      </c>
    </row>
    <row r="19" spans="1:8">
      <c r="A19" s="7" t="s">
        <v>19</v>
      </c>
      <c r="B19" s="8">
        <v>0.63541666666666663</v>
      </c>
      <c r="C19" s="8">
        <f t="shared" si="3"/>
        <v>5.7638888888888795E-2</v>
      </c>
      <c r="D19" s="11">
        <v>2.6</v>
      </c>
      <c r="E19" s="12">
        <v>575</v>
      </c>
      <c r="F19" s="9">
        <f t="shared" si="4"/>
        <v>0.72986111111111096</v>
      </c>
      <c r="G19" s="13">
        <f t="shared" si="4"/>
        <v>41.199999999999996</v>
      </c>
      <c r="H19" s="12">
        <f t="shared" si="4"/>
        <v>9225</v>
      </c>
    </row>
    <row r="20" spans="1:8">
      <c r="A20" s="7" t="s">
        <v>20</v>
      </c>
      <c r="B20" s="8">
        <v>0.67291666666666661</v>
      </c>
      <c r="C20" s="8">
        <f t="shared" si="3"/>
        <v>3.7499999999999978E-2</v>
      </c>
      <c r="D20" s="11">
        <v>1.7</v>
      </c>
      <c r="E20" s="12">
        <v>775</v>
      </c>
      <c r="F20" s="9">
        <f t="shared" si="4"/>
        <v>0.76736111111111094</v>
      </c>
      <c r="G20" s="13">
        <f t="shared" si="4"/>
        <v>42.9</v>
      </c>
      <c r="H20" s="12">
        <f t="shared" si="4"/>
        <v>10000</v>
      </c>
    </row>
    <row r="21" spans="1:8">
      <c r="A21" s="7" t="s">
        <v>21</v>
      </c>
      <c r="B21" s="8">
        <v>0.73055555555555562</v>
      </c>
      <c r="C21" s="8">
        <f t="shared" si="3"/>
        <v>5.7638888888889017E-2</v>
      </c>
      <c r="D21" s="11">
        <v>2.1</v>
      </c>
      <c r="E21" s="12">
        <v>1100</v>
      </c>
      <c r="F21" s="9">
        <f t="shared" si="4"/>
        <v>0.82499999999999996</v>
      </c>
      <c r="G21" s="13">
        <f t="shared" si="4"/>
        <v>45</v>
      </c>
      <c r="H21" s="12">
        <f t="shared" si="4"/>
        <v>11100</v>
      </c>
    </row>
    <row r="22" spans="1:8" ht="15.75" thickBot="1">
      <c r="A22" s="14" t="s">
        <v>6</v>
      </c>
      <c r="B22" s="15">
        <v>0.76388888888888884</v>
      </c>
      <c r="C22" s="15">
        <f t="shared" si="3"/>
        <v>3.3333333333333215E-2</v>
      </c>
      <c r="D22" s="16">
        <v>1.5</v>
      </c>
      <c r="E22" s="17">
        <v>0</v>
      </c>
      <c r="F22" s="18">
        <f t="shared" si="4"/>
        <v>0.85833333333333317</v>
      </c>
      <c r="G22" s="19">
        <f t="shared" si="4"/>
        <v>46.5</v>
      </c>
      <c r="H22" s="17">
        <f t="shared" si="4"/>
        <v>11100</v>
      </c>
    </row>
    <row r="23" spans="1:8">
      <c r="A23" s="20" t="s">
        <v>23</v>
      </c>
      <c r="B23" s="21"/>
      <c r="C23" s="22">
        <f>SUM(C6:C22)</f>
        <v>0.81458333333333333</v>
      </c>
      <c r="D23" s="23">
        <f>SUM(D6:D22)</f>
        <v>46.5</v>
      </c>
      <c r="E23" s="24">
        <f>SUM(E6:E22)</f>
        <v>11100</v>
      </c>
      <c r="F23" s="25">
        <f>F22</f>
        <v>0.85833333333333317</v>
      </c>
      <c r="G23" s="26">
        <f>G22</f>
        <v>46.5</v>
      </c>
      <c r="H23" s="24">
        <f t="shared" ref="G23:H23" si="5">H22</f>
        <v>11100</v>
      </c>
    </row>
    <row r="25" spans="1:8">
      <c r="F25" s="2"/>
    </row>
  </sheetData>
  <mergeCells count="4">
    <mergeCell ref="C3:E3"/>
    <mergeCell ref="F3:H3"/>
    <mergeCell ref="A3:A4"/>
    <mergeCell ref="B3:B4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Gerry</dc:creator>
  <cp:lastModifiedBy>Gerry</cp:lastModifiedBy>
  <dcterms:created xsi:type="dcterms:W3CDTF">2023-06-06T19:10:19Z</dcterms:created>
  <dcterms:modified xsi:type="dcterms:W3CDTF">2023-06-07T04:23:35Z</dcterms:modified>
</cp:coreProperties>
</file>